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490" windowHeight="6870" activeTab="1"/>
  </bookViews>
  <sheets>
    <sheet name="技术对比" sheetId="1" r:id="rId1"/>
    <sheet name="价格对比" sheetId="2" r:id="rId2"/>
    <sheet name="联想机型" sheetId="3" r:id="rId3"/>
    <sheet name="Sheet4" sheetId="4"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7" i="2" l="1"/>
  <c r="P7" i="2" s="1"/>
  <c r="F5" i="2" l="1"/>
  <c r="AD5" i="2" l="1"/>
  <c r="AD6" i="2"/>
  <c r="AD7" i="2"/>
  <c r="AD4" i="2"/>
  <c r="AD8" i="2" l="1"/>
  <c r="P6" i="2"/>
  <c r="J7" i="2"/>
  <c r="U4" i="2" l="1"/>
  <c r="U5" i="2"/>
  <c r="U6" i="2"/>
  <c r="U7" i="2"/>
  <c r="U8" i="2" l="1"/>
  <c r="P5" i="2"/>
  <c r="P4" i="2"/>
  <c r="P8" i="2" l="1"/>
  <c r="K7" i="2"/>
  <c r="K5" i="2"/>
  <c r="K6" i="2"/>
  <c r="K4" i="2"/>
  <c r="F6" i="2"/>
  <c r="F4" i="2"/>
  <c r="F8" i="2" l="1"/>
  <c r="K8" i="2"/>
</calcChain>
</file>

<file path=xl/sharedStrings.xml><?xml version="1.0" encoding="utf-8"?>
<sst xmlns="http://schemas.openxmlformats.org/spreadsheetml/2006/main" count="239" uniqueCount="158">
  <si>
    <t>虚拟桌面软件</t>
    <phoneticPr fontId="1" type="noConversion"/>
  </si>
  <si>
    <t xml:space="preserve">所投产品终端可满足全系统平台
Windows系列：Windows7、Windows10、Windows Server 2012、Windows Server 2016 2：Linux系列：Fedora、Ubuntu、CentOS 
</t>
    <phoneticPr fontId="1" type="noConversion"/>
  </si>
  <si>
    <t>序号</t>
  </si>
  <si>
    <t>货物名称</t>
  </si>
  <si>
    <t>和信</t>
    <phoneticPr fontId="1" type="noConversion"/>
  </si>
  <si>
    <t>分腾</t>
    <phoneticPr fontId="1" type="noConversion"/>
  </si>
  <si>
    <t>满足</t>
  </si>
  <si>
    <t>满足</t>
    <phoneticPr fontId="1" type="noConversion"/>
  </si>
  <si>
    <t>只有B/S架构</t>
    <phoneticPr fontId="1" type="noConversion"/>
  </si>
  <si>
    <t>无法监控CPU,硬盘温度，无法记录硬件资产信息变更记录</t>
    <phoneticPr fontId="1" type="noConversion"/>
  </si>
  <si>
    <t>无法查看机器硬件资产信息并做硬件状态监控包括CPU、硬盘温度指标，还可以监控硬件资产信息，硬件资产信息变更记录。</t>
    <phoneticPr fontId="1" type="noConversion"/>
  </si>
  <si>
    <t>不支持一键禁止新建应用程序</t>
    <phoneticPr fontId="1" type="noConversion"/>
  </si>
  <si>
    <t>不支持互联网访问权限（黑白名单管理）应用程序黑白名单，一键禁止/允许新建应用程序功能</t>
    <phoneticPr fontId="1" type="noConversion"/>
  </si>
  <si>
    <t>不满足</t>
  </si>
  <si>
    <t>不满足</t>
    <phoneticPr fontId="1" type="noConversion"/>
  </si>
  <si>
    <t>不满足远程发送消息与编写存储各种系统命令在平台</t>
    <phoneticPr fontId="1" type="noConversion"/>
  </si>
  <si>
    <t>不满足编写存储各种系统命令在平台</t>
    <phoneticPr fontId="1" type="noConversion"/>
  </si>
  <si>
    <t>没有教师机管理程序</t>
  </si>
  <si>
    <t>没有教师机管理程序</t>
    <phoneticPr fontId="1" type="noConversion"/>
  </si>
  <si>
    <t>需要双倍授权数量。</t>
    <phoneticPr fontId="1" type="noConversion"/>
  </si>
  <si>
    <t>所投产品满足资产管理与监控：支持查看客户端购入时间，硬件配置和利用率等硬件信息，支持查看当前客户端的硬件温度和健康状况；</t>
    <phoneticPr fontId="1" type="noConversion"/>
  </si>
  <si>
    <t>不支持查看当前客户端的硬件温度和健康状况；</t>
    <phoneticPr fontId="1" type="noConversion"/>
  </si>
  <si>
    <t>满足用户创建权限，权限细化不足</t>
    <phoneticPr fontId="1" type="noConversion"/>
  </si>
  <si>
    <t>满足客户端使用办公软件、研发设计软包括Auto CAD、UGNX、3D MAX、Pro/E没有延时响应现象出现，打开并播放1080P视频文件，没有画面延时，颜色失真现象。客户端支持离线运行策略，网络中断情况下用户可继续进行操作；</t>
    <phoneticPr fontId="1" type="noConversion"/>
  </si>
  <si>
    <t>不支持扩容</t>
    <phoneticPr fontId="1" type="noConversion"/>
  </si>
  <si>
    <t xml:space="preserve">不满足 </t>
    <phoneticPr fontId="1" type="noConversion"/>
  </si>
  <si>
    <t>不满足分级管理，可以跨互联网部署</t>
    <phoneticPr fontId="1" type="noConversion"/>
  </si>
  <si>
    <t>支持分级管理，上级级平台只能查看不能作为管理，最下级具有管理功能，不支持跨互联网部署（需要VPN）</t>
    <phoneticPr fontId="1" type="noConversion"/>
  </si>
  <si>
    <t>必须调试交换机或者使用dhcp中继软件，但是软件需要一直开着做转发</t>
    <phoneticPr fontId="1" type="noConversion"/>
  </si>
  <si>
    <t>只支持pxe启动网络部署方式</t>
    <phoneticPr fontId="1" type="noConversion"/>
  </si>
  <si>
    <t>Linux系统各个版本的客户端需要做适配</t>
    <phoneticPr fontId="1" type="noConversion"/>
  </si>
  <si>
    <t>适配Linux系统比较少</t>
    <phoneticPr fontId="1" type="noConversion"/>
  </si>
  <si>
    <t>具有两个版本 要么支持还原点要么支持树状结构</t>
    <phoneticPr fontId="1" type="noConversion"/>
  </si>
  <si>
    <t>只有树状结构模式</t>
    <phoneticPr fontId="1" type="noConversion"/>
  </si>
  <si>
    <t>IMG格式</t>
    <phoneticPr fontId="1" type="noConversion"/>
  </si>
  <si>
    <t>PIM格式</t>
    <phoneticPr fontId="1" type="noConversion"/>
  </si>
  <si>
    <t>噢易</t>
    <phoneticPr fontId="1" type="noConversion"/>
  </si>
  <si>
    <t>联想云教室</t>
    <phoneticPr fontId="1" type="noConversion"/>
  </si>
  <si>
    <t>支持管理平台拥有B/S、 C/S双重系统架构，并且所有系统镜像存储在服务器端，客户端采用本地硬盘扇区缓存（LocaCache）技术，提高运行效率及安全性。全盘缓存还支持维护模式和写入模式只读模式3种模式。</t>
    <phoneticPr fontId="1" type="noConversion"/>
  </si>
  <si>
    <t>支持WEB管理界面可以管理客户机并可监控机器的状态包括在线时长，IP地址、终端MAC地址、机器名，并能进行批量生成、删除、等操作；还可以查看机器硬件资产信息并做硬件状态监控包括CPU、硬盘温度指标，还可以监控硬件资产信息，硬件资产信息变更记录。</t>
    <phoneticPr fontId="1" type="noConversion"/>
  </si>
  <si>
    <t>满足所有教学系统镜像本地缓存，每次启动可供学生选择教学系统界面，也可以设置默认进入指定教学系统。</t>
    <phoneticPr fontId="1" type="noConversion"/>
  </si>
  <si>
    <t>具有计划任务功能可以提前设置不同的任务需求，考试前一键按照指定文件进入操作系统桌面、设置还原状态、配置端口如禁用USB存储，隐藏或清空数据盘，以及互联网访问权限（黑白名单管理），一键禁止/允许新建应用程序功能，考试完成后可一键还原环境；</t>
    <phoneticPr fontId="1" type="noConversion"/>
  </si>
  <si>
    <t>全满足管理端可实现远程开机、重启、关机，发送消息，可自定义编写存储各种系统命令下发至客户机执行；</t>
    <phoneticPr fontId="1" type="noConversion"/>
  </si>
  <si>
    <t>满足可靠性和稳定性要求，管理主机需要提供集群功能，集群功能内置于管理主机中，无需另购服务器集群软件；</t>
    <phoneticPr fontId="1" type="noConversion"/>
  </si>
  <si>
    <t>满足支持创建任意多个管理员帐号，并可自定义管理权限，实现机房多人分级安全管理功能；</t>
    <phoneticPr fontId="1" type="noConversion"/>
  </si>
  <si>
    <t>满足与市面上主流的刷卡门禁系统、电子教室软件必须可以兼容</t>
    <phoneticPr fontId="1" type="noConversion"/>
  </si>
  <si>
    <t>支持在已有镜像文件的基础上进行容量扩充，并且不会损坏原有镜像文件的内容。客户端可按管理策略启动并运行某几个或所有虚拟桌面进行教学；</t>
    <phoneticPr fontId="1" type="noConversion"/>
  </si>
  <si>
    <t>满足服务器分级管理，跨互联网部署，满足中心管理端放置在学校总部数据中心（分校、院系）总校负责整体策略管理，各分校部署IO管理端负责缓存性能提升部署效率。实现中央管理+分布式部署管理，取消广域网速度限制提升管理效能；</t>
    <phoneticPr fontId="1" type="noConversion"/>
  </si>
  <si>
    <t>具有bootloader工具可以实现管理服务器端在不用调试网络交换机现有配置就可以实现跨Vlan、路由、校园网管理所有客户端电脑；</t>
    <phoneticPr fontId="1" type="noConversion"/>
  </si>
  <si>
    <t>满足学生机可按管理策略在断网的情况下启动并运行某几个或所有虚拟桌面系统进行教学，在服务器宕机的情况下，客户端必须能够实现启动运行四个以上系统环境（例如：Win7基础教学系统、Win7 专用考试系统、Linux实验系统、Win8考试培训系统）保证正常教学需求。多个系统环境快速切换启动时所需的时间要在2分钟内；</t>
    <phoneticPr fontId="1" type="noConversion"/>
  </si>
  <si>
    <t>既可以支持DHCP环境下又可以支持固定IP环境下部署方式，学生机电脑和桌面IP属于同一IP</t>
    <phoneticPr fontId="1" type="noConversion"/>
  </si>
  <si>
    <t>支持部署方式多样化，灵活性强，具有PXE启动/U盘启动系统/光盘ISO启动/启动代码多种启动方式并无缝融合802.1X 认证。在服务器上可以更改客户机IP，客户机无法自行更改IP；</t>
    <phoneticPr fontId="1" type="noConversion"/>
  </si>
  <si>
    <t>支持微软.vhd虚拟盘格式，最大的磁盘稳定性保证、最好的系统兼容性保证(Win7 32bit/64bit,2008R232bit/64bit)、更可以让客户能建立在微软强大的产品和技术平台上面得到最大的保障。</t>
    <phoneticPr fontId="1" type="noConversion"/>
  </si>
  <si>
    <t>支持服务器构存储镜像文件既可以使用还原点模式又支持树状结构，单一镜像文件可同步提供上千个不同语言不同版本应用环境。支持与oralce虚拟机virtualbox的数据迁移。</t>
    <phoneticPr fontId="1" type="noConversion"/>
  </si>
  <si>
    <t>支持客户端可以使用单一个启动引导程序，来启动不同的作业系统平台，例Linux,Windows，实现了多系统菜单功能的易操作性，大大减轻了系统在复杂环境中部署和应用的困扰。</t>
    <phoneticPr fontId="1" type="noConversion"/>
  </si>
  <si>
    <t>为方便管理终端系统，平台内置远程协助功能模块，不需要安装第三方插件来实现该功能，</t>
    <phoneticPr fontId="1" type="noConversion"/>
  </si>
  <si>
    <t>需要特定的浏览器安装Java插件来实现</t>
    <phoneticPr fontId="1" type="noConversion"/>
  </si>
  <si>
    <t>不支持远程协助</t>
    <phoneticPr fontId="1" type="noConversion"/>
  </si>
  <si>
    <t>具有针对学生机远程控制操作包括发送命令、监控学生机状态、添加清空学生端数据盘资料，帮助学生进入指定系统，屏蔽学生屏幕，不同学生机屏幕推送，收发学生作业或资料文件，禁用学生usb存储、互联网访问等功能的教师端程序，不使用平台管理功能来实现；</t>
    <phoneticPr fontId="1" type="noConversion"/>
  </si>
  <si>
    <t>江波（叠云IDV）</t>
    <phoneticPr fontId="1" type="noConversion"/>
  </si>
  <si>
    <t>东方亿盟</t>
    <phoneticPr fontId="1" type="noConversion"/>
  </si>
  <si>
    <t>不支持web管理</t>
    <phoneticPr fontId="1" type="noConversion"/>
  </si>
  <si>
    <t>不满足</t>
    <phoneticPr fontId="1" type="noConversion"/>
  </si>
  <si>
    <t>无法查看机器硬件资产信息并做硬件状态监控包括CPU、硬盘温度指标，还可以监控硬件资产信息，硬件资产信息变更记录</t>
    <phoneticPr fontId="1" type="noConversion"/>
  </si>
  <si>
    <t>满足</t>
    <phoneticPr fontId="1" type="noConversion"/>
  </si>
  <si>
    <t>满足（使用起来比真实pc运行速度要慢，）</t>
    <phoneticPr fontId="1" type="noConversion"/>
  </si>
  <si>
    <t>标准的nfs文件格式</t>
    <phoneticPr fontId="1" type="noConversion"/>
  </si>
  <si>
    <t>只支持快照形式，快照层级越多，运行越慢</t>
    <phoneticPr fontId="1" type="noConversion"/>
  </si>
  <si>
    <t>不支持考试模式</t>
    <phoneticPr fontId="1" type="noConversion"/>
  </si>
  <si>
    <t>不支持互联网访问权限（黑白名单管理）应用程序黑白名单，一键禁止/允许新建应用程序功能</t>
  </si>
  <si>
    <t>没有教师机管理程序</t>
    <phoneticPr fontId="1" type="noConversion"/>
  </si>
  <si>
    <t>不支持</t>
    <phoneticPr fontId="1" type="noConversion"/>
  </si>
  <si>
    <t>是标准的磁盘分区模式，不支持镜像扩容</t>
    <phoneticPr fontId="1" type="noConversion"/>
  </si>
  <si>
    <t>满足，不支持跨互联网部署</t>
    <phoneticPr fontId="1" type="noConversion"/>
  </si>
  <si>
    <t>必须调试交换机或者使用dhcp中继软件，但是软件需要一直开着做转发</t>
  </si>
  <si>
    <t>必须调试交换机或者使用dhcp中继软件，但是软件需要一直开着做转发</t>
    <phoneticPr fontId="1" type="noConversion"/>
  </si>
  <si>
    <t>不支持</t>
    <phoneticPr fontId="1" type="noConversion"/>
  </si>
  <si>
    <t>不支持Linux</t>
    <phoneticPr fontId="1" type="noConversion"/>
  </si>
  <si>
    <t>支持</t>
    <phoneticPr fontId="1" type="noConversion"/>
  </si>
  <si>
    <t>硬件</t>
    <phoneticPr fontId="1" type="noConversion"/>
  </si>
  <si>
    <t>软件</t>
    <phoneticPr fontId="1" type="noConversion"/>
  </si>
  <si>
    <t>联想IDV</t>
    <phoneticPr fontId="1" type="noConversion"/>
  </si>
  <si>
    <t>成交价</t>
    <phoneticPr fontId="1" type="noConversion"/>
  </si>
  <si>
    <t>教师机</t>
    <phoneticPr fontId="1" type="noConversion"/>
  </si>
  <si>
    <t>服务器端</t>
    <phoneticPr fontId="1" type="noConversion"/>
  </si>
  <si>
    <t>P318（Intel Core i5-7400 3.0G 4C /8GB内存/1T/无光驱/无wifi/无摄像头麦克风/无speaker/七合一读卡器/USB键鼠/250W电源适配器/lenovo IDV云管理平台/DOS/TS三年有限上门服务）</t>
    <phoneticPr fontId="1" type="noConversion"/>
  </si>
  <si>
    <t>服务</t>
    <phoneticPr fontId="1" type="noConversion"/>
  </si>
  <si>
    <t>价格</t>
    <phoneticPr fontId="1" type="noConversion"/>
  </si>
  <si>
    <t>只计算学生端和服务器端
软件试用期授权≤90天
软件正式授权为永久使用授权
从桌面到互动教学全部功能</t>
    <phoneticPr fontId="1" type="noConversion"/>
  </si>
  <si>
    <t>现成服务（产品使用中响应用户要求的现场维护服务）</t>
    <phoneticPr fontId="1" type="noConversion"/>
  </si>
  <si>
    <t>专家服务（解决普通工程师无法解决的用户疑难杂症服务）</t>
    <phoneticPr fontId="1" type="noConversion"/>
  </si>
  <si>
    <t>上门安装（首次上门安装实施服务）</t>
    <phoneticPr fontId="1" type="noConversion"/>
  </si>
  <si>
    <t>1年维保服务（5*8电话支持、远程操作维护、软件版本升级、远程测试/演示/培训）</t>
    <phoneticPr fontId="1" type="noConversion"/>
  </si>
  <si>
    <t>锐捷VDI</t>
    <phoneticPr fontId="1" type="noConversion"/>
  </si>
  <si>
    <t>Think Station: Intel Xeon E3-1225v5 3.3G,8GB DDR4-2400内存;1TB SATA HDD 7200 rpm; Quadro P400 2GB独立显卡；19.5寸显示器</t>
    <phoneticPr fontId="1" type="noConversion"/>
  </si>
  <si>
    <t>商用一体机电脑；Intel 双核处理器，主频≥2.0GHz，缓存≥4M；≥4GB DDR4 2400MHz 内存；集成显卡；集成声卡；≥128GB SSD硬盘；无光驱；集成10/100/1000M以太网卡；≥19.5寸LED背光液晶显示屏（分辨率≥1440x900）；USB键盘、鼠标；≥6个USB接口，多合一读卡器，HDMI视频输出端口，RJ45网口；≤85W 节能电源；显示器底座，屏幕支持俯仰；预装正版 Windows 10 专业版；提供原厂3年上门维保服务</t>
    <phoneticPr fontId="1" type="noConversion"/>
  </si>
  <si>
    <t xml:space="preserve">只计算一体机数量即学生机和教师机数量
</t>
    <phoneticPr fontId="1" type="noConversion"/>
  </si>
  <si>
    <t>55套总价为28w，含48口千兆交换机和24口千兆交换机各一台，除去交换机，约4900元一个点（含硬件）</t>
    <phoneticPr fontId="1" type="noConversion"/>
  </si>
  <si>
    <t>联想双态（LIVD）</t>
    <phoneticPr fontId="1" type="noConversion"/>
  </si>
  <si>
    <t>只计算学生端和服务器端
软件正式授权为永久使用授权
从桌面到互动教学全部功能</t>
    <phoneticPr fontId="1" type="noConversion"/>
  </si>
  <si>
    <t xml:space="preserve">
CPU 1颗1230v4系列、32G内存TA、2千兆口</t>
    <phoneticPr fontId="1" type="noConversion"/>
  </si>
  <si>
    <t>只计算学生端和服务器端
软件试用期授权10点以内
软件正式授权为永久使用授权
只有桌面，互动教学需另收费</t>
    <phoneticPr fontId="1" type="noConversion"/>
  </si>
  <si>
    <t>经销商服务    远程指导</t>
    <phoneticPr fontId="1" type="noConversion"/>
  </si>
  <si>
    <t xml:space="preserve">上门巡检
远程运维服务
远程技术支持服务
</t>
    <phoneticPr fontId="1" type="noConversion"/>
  </si>
  <si>
    <t>已经没有再出现（台湾品牌）</t>
    <phoneticPr fontId="1" type="noConversion"/>
  </si>
  <si>
    <t>可选单位 人/天（本项目规模需5人/天）</t>
    <phoneticPr fontId="1" type="noConversion"/>
  </si>
  <si>
    <t>450-1000</t>
    <phoneticPr fontId="1" type="noConversion"/>
  </si>
  <si>
    <t>锐捷只提供远程技术支持服务，基本上都是渠道提供服务</t>
    <phoneticPr fontId="1" type="noConversion"/>
  </si>
  <si>
    <t>目前不清楚</t>
    <phoneticPr fontId="1" type="noConversion"/>
  </si>
  <si>
    <t>上门技术支持服务</t>
    <phoneticPr fontId="1" type="noConversion"/>
  </si>
  <si>
    <t>人天/年</t>
    <phoneticPr fontId="1" type="noConversion"/>
  </si>
  <si>
    <t>含1年软件免费升级保、
1年5*8远程技术支持服务</t>
    <phoneticPr fontId="1" type="noConversion"/>
  </si>
  <si>
    <t>按年服务，一年两次，暑寒假各一次</t>
    <phoneticPr fontId="1" type="noConversion"/>
  </si>
  <si>
    <t>与和信 叠云IDV类似，仅在河南市场占有量大</t>
    <phoneticPr fontId="1" type="noConversion"/>
  </si>
  <si>
    <t>实施安装部署服务</t>
    <phoneticPr fontId="1" type="noConversion"/>
  </si>
  <si>
    <t>硬件配置</t>
    <phoneticPr fontId="1" type="noConversion"/>
  </si>
  <si>
    <t>价格（客户经理价：元）</t>
    <phoneticPr fontId="1" type="noConversion"/>
  </si>
  <si>
    <t>3级审批价</t>
    <phoneticPr fontId="1" type="noConversion"/>
  </si>
  <si>
    <t>2级审批价</t>
    <phoneticPr fontId="1" type="noConversion"/>
  </si>
  <si>
    <t>3级下审批价</t>
    <phoneticPr fontId="1" type="noConversion"/>
  </si>
  <si>
    <t>启天M510-D555 R5 Pro-1600 4G</t>
    <phoneticPr fontId="1" type="noConversion"/>
  </si>
  <si>
    <r>
      <t>描述信息： 启天M510-D555、预装OS版本：Windows 10 Home 64、预装OS语言：Windows 10 Home 64bit简体中文版(CPP、机箱：QTM 15L BK、主板：AMD B350、CPU：AMD Ryzen 5 Pro 1600 3.2G 6C、内存：4GB DDR4 2400 UDIMM、硬盘1：1TB HD 7200RPM 3.5" SATA3、硬盘2：NONE、光驱1：Slim DVD RAMBO、显卡：GT730_2GD5_64B_V+H_HP、显卡转接线：None、网卡：集成网卡、读卡器：NONE、机箱报警开关：None、机箱锁：None、系统风扇：System Fan、键盘：新PS2防水键盘A、鼠标：USB Calliope 黑色鼠标、电源：210W 85% ES、并口线：NONE、串口2：None、USB接口：Front x4 Rear x4 USB Ports、Office办公软件：None、键盘鼠标安全锁：None、驱动光盘：None、随机软件1：None、随机软件2：None、随机软件3：None、随机软件4：None、随机软件5：None、</t>
    </r>
    <r>
      <rPr>
        <sz val="11"/>
        <color rgb="FFFF0000"/>
        <rFont val="等线"/>
        <family val="3"/>
        <charset val="134"/>
        <scheme val="minor"/>
      </rPr>
      <t>应用：联想智能云教室、</t>
    </r>
    <r>
      <rPr>
        <sz val="11"/>
        <color theme="1"/>
        <rFont val="等线"/>
        <family val="2"/>
        <scheme val="minor"/>
      </rPr>
      <t xml:space="preserve">应用1：None、服务1：启天主机保三年有限上门、服务2：None、服务3：门到桌安装验机 </t>
    </r>
    <phoneticPr fontId="1" type="noConversion"/>
  </si>
  <si>
    <t>启天M510-D151 A12-8870 4G1T</t>
    <phoneticPr fontId="1" type="noConversion"/>
  </si>
  <si>
    <t>启天M520-N000 R3 Pro-2200G</t>
  </si>
  <si>
    <t>描述信息： 启天M520-N000、预装OS语言：Windows 10 Home 64bit简体中文版(CPP、机箱：QTM 15L BK、主板：AMD B450、CPU：AMD Ryzen 3 Pro 2200G 3.5G 4C、内存：4GB DDR4 2666 UDIMM、硬盘1：1TB HD 7200RPM 3.5" SATA3、硬盘2：NONE、Third Hard Drive：None、光驱1：Slim DVD RAMBO、显卡：Integrated Graphic Card、显卡转接线：None、网卡：集成网卡、读卡器：NONE、机箱报警开关：None、机箱锁：None、系统风扇：System Fan、前置系统风扇：None、键盘：新PS2防水键盘A、鼠标：USB Calliope 黑色鼠标、Mouse Pad：Normal Mouse Pad、键盘鼠标安全锁：None、电源：180W 85% ES 110V/220V TFX、并口线：NONE、USB接口：Front x4 Rear x4 USB Ports、串口2：None、防尘罩：None、免工具开箱螺丝：None、驱动光盘：None、智能云教室驱动DVD：None、Office办公软件：None、随机软件1：None、随机软件2：None、随机软件3：None、随机软件4：None、随机软件5：None、应用：OKR、服务1：启天主机保三年有限上门、服务2：None、服务3：RM_DT_INSTALLATION_SERVICE</t>
  </si>
  <si>
    <t>描述信息： 启天M510-D151、预装OS语言：Windows 10 Home 64bit简体中文版(CPP、机箱：QTM 15L BK、主板：AMD B350、CPU：AMD A12 Pro-8870 3.7G 4C、内存：4GB DDR4 2400 UDIMM、硬盘1：1TB HD 7200RPM 3.5" SATA3、硬盘2：NONE、光驱1：NONE、显卡：Integrated Graphic Card、显卡转接线：None、网卡：集成网卡、读卡器：NONE、机箱报警开关：None、机箱锁：None、系统风扇：光触媒、键盘：新PS2防水键盘A、鼠标：USB Calliope 黑色鼠标、电源：180W 85% ES、并口线：NONE、串口2：None、USB接口：Front x4 Rear x4 USB Ports、Office办公软件：None、键盘鼠标安全锁：None、驱动光盘：None、随机软件1：None、随机软件2：None、随机软件3：None、随机软件4：None、随机软件5：None、应用：联想智能云教室、应用1：None、服务1：启天主机保三年有限上门、服务2：None、服务3：门到桌安装验机</t>
    <phoneticPr fontId="1" type="noConversion"/>
  </si>
  <si>
    <t>描述信息： 启天M510-D151、预装OS语言：Windows 10 Home 64bit简体中文版(CPP、机箱：QTM 15L BK、主板：AMD B350、CPU：AMD A12 Pro-8870 3.7G 4C、内存：4GB DDR4 2400 UDIMM、硬盘1：1TB HD 7200RPM 3.5" SATA3、硬盘2：NONE、光驱1：NONE、显卡：Integrated Graphic Card、显卡转接线：None、网卡：集成网卡、读卡器：NONE、机箱报警开关：None、机箱锁：None、系统风扇：光触媒、键盘：新PS2防水键盘A、鼠标：USB Calliope 黑色鼠标、电源：180W 85% ES、并口线：NONE、串口2：None、USB接口：Front x4 Rear x4 USB Ports、Office办公软件：None、键盘鼠标安全锁：None、驱动光盘：None、随机软件1：None、随机软件2：None、随机软件3：None、随机软件4：None、随机软件5：None、应用：联想智能云教室、应用1：None、服务1：启天主机保三年有限上门、服务2：None、服务3：门到桌安装验机，</t>
    <phoneticPr fontId="1" type="noConversion"/>
  </si>
  <si>
    <t>启天M415 B250 PCI 15升机箱 快速交付</t>
    <phoneticPr fontId="1" type="noConversion"/>
  </si>
  <si>
    <t>启天M410 B250 15升机箱 快速交付</t>
    <phoneticPr fontId="1" type="noConversion"/>
  </si>
  <si>
    <t>启天M425 B360 PCI 15升</t>
  </si>
  <si>
    <t>启天M420 B360 15升</t>
    <phoneticPr fontId="1" type="noConversion"/>
  </si>
  <si>
    <t>在联想卖26元钱</t>
    <phoneticPr fontId="1" type="noConversion"/>
  </si>
  <si>
    <t>渠道价</t>
    <phoneticPr fontId="1" type="noConversion"/>
  </si>
  <si>
    <t>数量</t>
    <phoneticPr fontId="1" type="noConversion"/>
  </si>
  <si>
    <t>单价</t>
    <phoneticPr fontId="1" type="noConversion"/>
  </si>
  <si>
    <t>配置</t>
    <phoneticPr fontId="1" type="noConversion"/>
  </si>
  <si>
    <t>总价</t>
    <phoneticPr fontId="1" type="noConversion"/>
  </si>
  <si>
    <t>RG-RCD6000云课堂主机
CPU 2颗2690v2系列、128G内存、1TBSATA+128GSSD硬盘、2千兆口</t>
    <phoneticPr fontId="1" type="noConversion"/>
  </si>
  <si>
    <t>RG Rain 200一体机：
 颜色 黑色； 处理器 ARM Cortex A9 四核 1.6GHz 低功耗处理器； 内存 1GB ；存储 4GB； I/O接口 4 x USB2.0接口；1 x 耳机插孔；1 x 麦克风插孔； 显示支持 19.5英寸液晶显示屏； 最大支持1600* 900@60Hz；物理特性
 电源 12V-- 3.75A；典型功耗 15W；工作温度 0℃ ~ 40℃；工作湿度 10% ~ 90%，无冷凝</t>
    <phoneticPr fontId="1" type="noConversion"/>
  </si>
  <si>
    <t>RG Rain 100：CPU E240，1G内存，8G闪存，1千兆口
显示器，鼠标键盘</t>
    <phoneticPr fontId="1" type="noConversion"/>
  </si>
  <si>
    <t>锐捷不提供教师机,按联想IDV方案教师机核算（客户提供标准台式机）</t>
    <phoneticPr fontId="1" type="noConversion"/>
  </si>
  <si>
    <t>叠云VDI</t>
    <phoneticPr fontId="1" type="noConversion"/>
  </si>
  <si>
    <t>AI18：21.5寸液晶一体机；Inter 1037u；RAM：2G；SSD：16G；千兆自适应网卡，USB*6，1个对音频接口，1个VGA接口，1个HDMI接口。</t>
    <phoneticPr fontId="1" type="noConversion"/>
  </si>
  <si>
    <t>AI26：21,5寸液晶一体机；Inter i5 4460；RAM：4G；SSD：500H；千兆自适应网卡，USB*6，1个对音频接口，1个VGA接口，1个HDMI接口。</t>
    <phoneticPr fontId="1" type="noConversion"/>
  </si>
  <si>
    <t>叠云云教室系统软件V1.0，含桌面虚拟化系统、多媒体教室软件</t>
    <phoneticPr fontId="1" type="noConversion"/>
  </si>
  <si>
    <t>服务器配置暂无，预估服务器价格</t>
    <phoneticPr fontId="1" type="noConversion"/>
  </si>
  <si>
    <t>标准x86终端最低配置J1900 4g 64g ssd
显示器，鼠标</t>
    <phoneticPr fontId="1" type="noConversion"/>
  </si>
  <si>
    <t>和信（IDV）</t>
    <phoneticPr fontId="1" type="noConversion"/>
  </si>
  <si>
    <t>锐捷不提供教师机,按联想IDV方案教师机核算（客户提供标准台式机）</t>
    <phoneticPr fontId="1" type="noConversion"/>
  </si>
  <si>
    <t>同学生机</t>
    <phoneticPr fontId="1" type="noConversion"/>
  </si>
  <si>
    <t>标准pc或者高配终端、按联想IDV方案教师机核算</t>
    <phoneticPr fontId="1" type="noConversion"/>
  </si>
  <si>
    <t>标准配置三级下经理价2616含软件，不含显示器</t>
    <phoneticPr fontId="1" type="noConversion"/>
  </si>
  <si>
    <t>启天M220_GML_15L机箱</t>
    <phoneticPr fontId="1" type="noConversion"/>
  </si>
  <si>
    <t>常规特配启天M220_GML_15L机箱至少在2230以上，2230为三级下审批价</t>
    <phoneticPr fontId="1" type="noConversion"/>
  </si>
  <si>
    <t>启天A310-B001（J4005/4GB内存/500GB 7200转硬盘/无光驱/无wi-fi/无摄像头麦克风/无speaker/三合一读卡器/USB键鼠/65W电源适配器/可俯仰底座//lenovo IDV云管理平台/Win10 home/启天AIO三年有限上门服务）</t>
    <phoneticPr fontId="1" type="noConversion"/>
  </si>
  <si>
    <t>学生机</t>
    <phoneticPr fontId="1" type="noConversion"/>
  </si>
  <si>
    <t>P318（Intel Core i3-7100 3.9G 2C /4GB内存/1T/无光驱/无wifi/无摄像头麦克风/无speaker/七合一读卡器/USB键鼠/250W电源适配器/lenovo IDV云管理平台/DOS/TS三年有限上门服务）</t>
    <phoneticPr fontId="1" type="noConversion"/>
  </si>
  <si>
    <t>锐捷VDI（II）最低价</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</si>
</sst>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等线"/>
      <family val="2"/>
      <scheme val="minor"/>
    </font>
    <font>
      <sz val="9"/>
      <name val="等线"/>
      <family val="3"/>
      <charset val="134"/>
      <scheme val="minor"/>
    </font>
    <font>
      <sz val="10"/>
      <color theme="1"/>
      <name val="楷体"/>
      <family val="3"/>
      <charset val="134"/>
    </font>
    <font>
      <sz val="11"/>
      <color theme="1"/>
      <name val="微软雅黑"/>
      <family val="2"/>
      <charset val="134"/>
    </font>
    <font>
      <sz val="10"/>
      <color theme="1"/>
      <name val="微软雅黑"/>
      <family val="2"/>
      <charset val="134"/>
    </font>
    <font>
      <sz val="9"/>
      <color theme="1"/>
      <name val="微软雅黑"/>
      <family val="2"/>
      <charset val="134"/>
    </font>
    <font>
      <b/>
      <sz val="10"/>
      <color theme="1"/>
      <name val="微软雅黑"/>
      <family val="2"/>
      <charset val="134"/>
    </font>
    <font>
      <sz val="11"/>
      <color rgb="FFFF0000"/>
      <name val="等线"/>
      <family val="3"/>
      <charset val="134"/>
      <scheme val="minor"/>
    </font>
    <font>
      <sz val="11"/>
      <color rgb="FF5A5A5A"/>
      <name val="宋体"/>
      <family val="3"/>
      <charset val="134"/>
    </font>
  </fonts>
  <fills count="5">
    <fill>
      <patternFill patternType="none"/>
    </fill>
    <fill>
      <patternFill patternType="gray125"/>
    </fill>
    <fill>
      <patternFill patternType="solid">
        <fgColor theme="4" tint="0.39997558519241921"/>
        <bgColor indexed="64"/>
      </patternFill>
    </fill>
    <fill>
      <patternFill patternType="solid">
        <fgColor theme="0" tint="-0.14999847407452621"/>
        <bgColor indexed="64"/>
      </patternFill>
    </fill>
    <fill>
      <patternFill patternType="solid">
        <fgColor rgb="FFFFFF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
    <xf numFmtId="0" fontId="0" fillId="0" borderId="0"/>
  </cellStyleXfs>
  <cellXfs count="86">
    <xf numFmtId="0" fontId="0" fillId="0" borderId="0" xfId="0"/>
    <xf numFmtId="0" fontId="2" fillId="0" borderId="0" xfId="0" applyFont="1" applyAlignment="1">
      <alignment vertical="center" wrapText="1"/>
    </xf>
    <xf numFmtId="0" fontId="2" fillId="0" borderId="1" xfId="0" applyFont="1" applyBorder="1" applyAlignment="1">
      <alignment vertical="center" wrapText="1"/>
    </xf>
    <xf numFmtId="0" fontId="0" fillId="0" borderId="0" xfId="0" applyAlignment="1">
      <alignment vertical="center"/>
    </xf>
    <xf numFmtId="0" fontId="0" fillId="0" borderId="1" xfId="0" applyBorder="1" applyAlignment="1">
      <alignment vertical="center"/>
    </xf>
    <xf numFmtId="0" fontId="4" fillId="0" borderId="1" xfId="0" applyFont="1" applyBorder="1" applyAlignment="1">
      <alignment vertical="center"/>
    </xf>
    <xf numFmtId="0" fontId="4" fillId="0" borderId="1"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Border="1"/>
    <xf numFmtId="0" fontId="3" fillId="0" borderId="1" xfId="0" applyFont="1" applyBorder="1"/>
    <xf numFmtId="0" fontId="0" fillId="0" borderId="1" xfId="0" applyBorder="1" applyAlignment="1">
      <alignment wrapText="1"/>
    </xf>
    <xf numFmtId="0" fontId="6" fillId="2" borderId="1" xfId="0" applyFont="1" applyFill="1" applyBorder="1" applyAlignment="1">
      <alignment horizontal="center" vertical="center"/>
    </xf>
    <xf numFmtId="0" fontId="6" fillId="0" borderId="0" xfId="0" applyFont="1" applyAlignment="1">
      <alignment horizontal="center"/>
    </xf>
    <xf numFmtId="0" fontId="6" fillId="0" borderId="1" xfId="0" applyFont="1" applyBorder="1" applyAlignment="1">
      <alignment vertical="center"/>
    </xf>
    <xf numFmtId="0" fontId="4" fillId="0" borderId="0" xfId="0" applyFont="1" applyAlignment="1">
      <alignment vertical="center"/>
    </xf>
    <xf numFmtId="0" fontId="4" fillId="0" borderId="0" xfId="0" applyFont="1"/>
    <xf numFmtId="0" fontId="6" fillId="0" borderId="0" xfId="0" applyFont="1"/>
    <xf numFmtId="0" fontId="4" fillId="0" borderId="0" xfId="0" applyFont="1" applyAlignment="1">
      <alignment horizontal="left"/>
    </xf>
    <xf numFmtId="0" fontId="4" fillId="0" borderId="1" xfId="0" applyFont="1" applyBorder="1" applyAlignment="1">
      <alignment horizontal="left" vertical="center"/>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8" fillId="0" borderId="0" xfId="0" applyFont="1"/>
    <xf numFmtId="0" fontId="8" fillId="0" borderId="0" xfId="0" applyFont="1" applyAlignment="1">
      <alignment wrapText="1"/>
    </xf>
    <xf numFmtId="0" fontId="4" fillId="0" borderId="1" xfId="0" applyFont="1" applyBorder="1" applyAlignment="1">
      <alignment horizontal="center" vertical="center" wrapText="1"/>
    </xf>
    <xf numFmtId="0" fontId="0" fillId="0" borderId="0" xfId="0" applyAlignment="1">
      <alignment horizontal="center" vertical="center" wrapText="1"/>
    </xf>
    <xf numFmtId="0" fontId="8" fillId="0" borderId="0" xfId="0" applyFont="1" applyAlignment="1">
      <alignment horizontal="center" wrapText="1"/>
    </xf>
    <xf numFmtId="0" fontId="6" fillId="2" borderId="4" xfId="0" applyFont="1" applyFill="1" applyBorder="1" applyAlignment="1">
      <alignment horizontal="center" vertical="center"/>
    </xf>
    <xf numFmtId="0" fontId="6" fillId="2" borderId="8"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4" fillId="0" borderId="1"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xf>
    <xf numFmtId="0" fontId="4" fillId="0" borderId="0" xfId="0" applyFont="1" applyBorder="1" applyAlignment="1">
      <alignment vertical="center"/>
    </xf>
    <xf numFmtId="0" fontId="4" fillId="0" borderId="0" xfId="0" applyFont="1" applyBorder="1" applyAlignment="1">
      <alignment vertical="center" wrapText="1"/>
    </xf>
    <xf numFmtId="0" fontId="4" fillId="0" borderId="0" xfId="0" applyFont="1" applyAlignment="1">
      <alignment horizontal="center" vertical="center"/>
    </xf>
    <xf numFmtId="1" fontId="0" fillId="0" borderId="1" xfId="0" applyNumberFormat="1" applyFont="1" applyBorder="1" applyAlignment="1">
      <alignment horizontal="center" vertical="center" wrapText="1"/>
    </xf>
    <xf numFmtId="0" fontId="4" fillId="0" borderId="0" xfId="0" applyFont="1" applyAlignment="1">
      <alignment horizontal="center"/>
    </xf>
    <xf numFmtId="0" fontId="4" fillId="0" borderId="1" xfId="0" applyFont="1" applyBorder="1" applyAlignment="1">
      <alignment vertical="top" wrapText="1"/>
    </xf>
    <xf numFmtId="0" fontId="4" fillId="0" borderId="1" xfId="0" applyFont="1" applyBorder="1" applyAlignment="1">
      <alignment horizontal="center" vertical="top" wrapText="1"/>
    </xf>
    <xf numFmtId="0" fontId="4" fillId="0" borderId="0" xfId="0" applyFont="1" applyAlignment="1">
      <alignment vertical="top"/>
    </xf>
    <xf numFmtId="0" fontId="6" fillId="0" borderId="1" xfId="0" applyFont="1" applyBorder="1"/>
    <xf numFmtId="1" fontId="6" fillId="4" borderId="1" xfId="0" applyNumberFormat="1" applyFont="1" applyFill="1" applyBorder="1"/>
    <xf numFmtId="1" fontId="6" fillId="4" borderId="1" xfId="0" applyNumberFormat="1" applyFont="1" applyFill="1" applyBorder="1" applyAlignment="1">
      <alignment horizontal="center"/>
    </xf>
    <xf numFmtId="0" fontId="6" fillId="4" borderId="1" xfId="0" applyFont="1" applyFill="1" applyBorder="1" applyAlignment="1">
      <alignment horizontal="center" wrapText="1"/>
    </xf>
    <xf numFmtId="0" fontId="6" fillId="0" borderId="1" xfId="0" applyFont="1" applyBorder="1" applyAlignment="1">
      <alignment horizontal="left" vertical="center"/>
    </xf>
    <xf numFmtId="0" fontId="6" fillId="2" borderId="1" xfId="0" applyFont="1" applyFill="1" applyBorder="1" applyAlignment="1">
      <alignment horizontal="center" vertical="center" wrapText="1"/>
    </xf>
    <xf numFmtId="0" fontId="6" fillId="4" borderId="1" xfId="0" applyFont="1" applyFill="1" applyBorder="1"/>
    <xf numFmtId="0" fontId="4" fillId="0" borderId="4"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6" fillId="4" borderId="1" xfId="0" applyFont="1" applyFill="1" applyBorder="1" applyAlignment="1">
      <alignment horizontal="left"/>
    </xf>
    <xf numFmtId="0" fontId="5" fillId="0" borderId="4"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0" fontId="6" fillId="3" borderId="5"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2" borderId="5"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4" fillId="0" borderId="4" xfId="0" applyFont="1"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1706497</xdr:colOff>
      <xdr:row>3</xdr:row>
      <xdr:rowOff>1276514</xdr:rowOff>
    </xdr:from>
    <xdr:to>
      <xdr:col>12</xdr:col>
      <xdr:colOff>2650192</xdr:colOff>
      <xdr:row>3</xdr:row>
      <xdr:rowOff>1984335</xdr:rowOff>
    </xdr:to>
    <xdr:pic>
      <xdr:nvPicPr>
        <xdr:cNvPr id="2" name="图片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0102104" y="1888835"/>
          <a:ext cx="943695" cy="707821"/>
        </a:xfrm>
        <a:prstGeom prst="rect">
          <a:avLst/>
        </a:prstGeom>
      </xdr:spPr>
    </xdr:pic>
    <xdr:clientData/>
  </xdr:twoCellAnchor>
  <xdr:twoCellAnchor editAs="oneCell">
    <xdr:from>
      <xdr:col>7</xdr:col>
      <xdr:colOff>1131792</xdr:colOff>
      <xdr:row>3</xdr:row>
      <xdr:rowOff>997322</xdr:rowOff>
    </xdr:from>
    <xdr:to>
      <xdr:col>7</xdr:col>
      <xdr:colOff>1836540</xdr:colOff>
      <xdr:row>3</xdr:row>
      <xdr:rowOff>1557618</xdr:rowOff>
    </xdr:to>
    <xdr:pic>
      <xdr:nvPicPr>
        <xdr:cNvPr id="3" name="图片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5793439" y="1636057"/>
          <a:ext cx="704748" cy="56029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E2" sqref="E2:E5"/>
    </sheetView>
  </sheetViews>
  <sheetFormatPr defaultRowHeight="14.25" x14ac:dyDescent="0.2"/>
  <cols>
    <col min="2" max="2" width="10.125" customWidth="1"/>
    <col min="3" max="3" width="36.875" style="1" customWidth="1"/>
    <col min="4" max="4" width="20.125" style="3" customWidth="1"/>
    <col min="5" max="5" width="22.625" style="3" customWidth="1"/>
    <col min="6" max="6" width="19.125" style="3" customWidth="1"/>
    <col min="7" max="7" width="11.75" customWidth="1"/>
    <col min="8" max="8" width="13.5" customWidth="1"/>
  </cols>
  <sheetData>
    <row r="1" spans="1:8" x14ac:dyDescent="0.2">
      <c r="A1" s="7" t="s">
        <v>2</v>
      </c>
      <c r="B1" s="7" t="s">
        <v>3</v>
      </c>
      <c r="C1" s="7" t="s">
        <v>37</v>
      </c>
      <c r="D1" s="8" t="s">
        <v>4</v>
      </c>
      <c r="E1" s="8" t="s">
        <v>59</v>
      </c>
      <c r="F1" s="8" t="s">
        <v>5</v>
      </c>
      <c r="G1" s="8" t="s">
        <v>36</v>
      </c>
      <c r="H1" s="8" t="s">
        <v>60</v>
      </c>
    </row>
    <row r="2" spans="1:8" ht="80.099999999999994" customHeight="1" x14ac:dyDescent="0.2">
      <c r="A2" s="57">
        <v>1</v>
      </c>
      <c r="B2" s="57" t="s">
        <v>0</v>
      </c>
      <c r="C2" s="7" t="s">
        <v>38</v>
      </c>
      <c r="D2" s="7" t="s">
        <v>8</v>
      </c>
      <c r="E2" s="7" t="s">
        <v>7</v>
      </c>
      <c r="F2" s="7" t="s">
        <v>7</v>
      </c>
      <c r="G2" s="9" t="s">
        <v>64</v>
      </c>
      <c r="H2" s="8" t="s">
        <v>61</v>
      </c>
    </row>
    <row r="3" spans="1:8" ht="89.45" customHeight="1" x14ac:dyDescent="0.2">
      <c r="A3" s="58"/>
      <c r="B3" s="58"/>
      <c r="C3" s="7" t="s">
        <v>39</v>
      </c>
      <c r="D3" s="7" t="s">
        <v>9</v>
      </c>
      <c r="E3" s="7" t="s">
        <v>10</v>
      </c>
      <c r="F3" s="7" t="s">
        <v>10</v>
      </c>
      <c r="G3" s="9" t="s">
        <v>64</v>
      </c>
      <c r="H3" s="8" t="s">
        <v>63</v>
      </c>
    </row>
    <row r="4" spans="1:8" ht="48.95" customHeight="1" x14ac:dyDescent="0.2">
      <c r="A4" s="58"/>
      <c r="B4" s="58"/>
      <c r="C4" s="7" t="s">
        <v>40</v>
      </c>
      <c r="D4" s="7" t="s">
        <v>7</v>
      </c>
      <c r="E4" s="7" t="s">
        <v>6</v>
      </c>
      <c r="F4" s="7" t="s">
        <v>6</v>
      </c>
      <c r="G4" s="9" t="s">
        <v>64</v>
      </c>
      <c r="H4" s="8" t="s">
        <v>65</v>
      </c>
    </row>
    <row r="5" spans="1:8" ht="128.25" x14ac:dyDescent="0.2">
      <c r="A5" s="58"/>
      <c r="B5" s="58"/>
      <c r="C5" s="7" t="s">
        <v>41</v>
      </c>
      <c r="D5" s="7" t="s">
        <v>11</v>
      </c>
      <c r="E5" s="7" t="s">
        <v>12</v>
      </c>
      <c r="F5" s="7" t="s">
        <v>12</v>
      </c>
      <c r="G5" s="11" t="s">
        <v>69</v>
      </c>
      <c r="H5" s="8" t="s">
        <v>62</v>
      </c>
    </row>
    <row r="6" spans="1:8" ht="48.6" customHeight="1" x14ac:dyDescent="0.2">
      <c r="A6" s="58"/>
      <c r="B6" s="58"/>
      <c r="C6" s="7" t="s">
        <v>42</v>
      </c>
      <c r="D6" s="7" t="s">
        <v>15</v>
      </c>
      <c r="E6" s="7" t="s">
        <v>16</v>
      </c>
      <c r="F6" s="7" t="s">
        <v>15</v>
      </c>
      <c r="G6" s="9"/>
      <c r="H6" s="8" t="s">
        <v>62</v>
      </c>
    </row>
    <row r="7" spans="1:8" ht="69" customHeight="1" x14ac:dyDescent="0.2">
      <c r="A7" s="58"/>
      <c r="B7" s="58"/>
      <c r="C7" s="7" t="s">
        <v>58</v>
      </c>
      <c r="D7" s="7" t="s">
        <v>18</v>
      </c>
      <c r="E7" s="7" t="s">
        <v>17</v>
      </c>
      <c r="F7" s="7" t="s">
        <v>70</v>
      </c>
      <c r="G7" s="11" t="s">
        <v>17</v>
      </c>
      <c r="H7" s="8" t="s">
        <v>68</v>
      </c>
    </row>
    <row r="8" spans="1:8" ht="42.75" x14ac:dyDescent="0.2">
      <c r="A8" s="58"/>
      <c r="B8" s="58"/>
      <c r="C8" s="7" t="s">
        <v>43</v>
      </c>
      <c r="D8" s="7" t="s">
        <v>7</v>
      </c>
      <c r="E8" s="7" t="s">
        <v>19</v>
      </c>
      <c r="F8" s="7" t="s">
        <v>7</v>
      </c>
      <c r="G8" s="9"/>
      <c r="H8" s="9"/>
    </row>
    <row r="9" spans="1:8" ht="42.75" x14ac:dyDescent="0.2">
      <c r="A9" s="58"/>
      <c r="B9" s="58"/>
      <c r="C9" s="7" t="s">
        <v>20</v>
      </c>
      <c r="D9" s="7" t="s">
        <v>21</v>
      </c>
      <c r="E9" s="7" t="s">
        <v>14</v>
      </c>
      <c r="F9" s="7" t="s">
        <v>13</v>
      </c>
      <c r="G9" s="9" t="s">
        <v>64</v>
      </c>
      <c r="H9" s="8" t="s">
        <v>62</v>
      </c>
    </row>
    <row r="10" spans="1:8" ht="38.1" customHeight="1" x14ac:dyDescent="0.2">
      <c r="A10" s="58"/>
      <c r="B10" s="58"/>
      <c r="C10" s="7" t="s">
        <v>44</v>
      </c>
      <c r="D10" s="7" t="s">
        <v>7</v>
      </c>
      <c r="E10" s="7" t="s">
        <v>22</v>
      </c>
      <c r="F10" s="7" t="s">
        <v>14</v>
      </c>
      <c r="G10" s="9" t="s">
        <v>64</v>
      </c>
      <c r="H10" s="9" t="s">
        <v>62</v>
      </c>
    </row>
    <row r="11" spans="1:8" ht="74.099999999999994" customHeight="1" x14ac:dyDescent="0.2">
      <c r="A11" s="58"/>
      <c r="B11" s="58"/>
      <c r="C11" s="7" t="s">
        <v>23</v>
      </c>
      <c r="D11" s="7" t="s">
        <v>7</v>
      </c>
      <c r="E11" s="7" t="s">
        <v>7</v>
      </c>
      <c r="F11" s="7" t="s">
        <v>7</v>
      </c>
      <c r="G11" s="9" t="s">
        <v>64</v>
      </c>
      <c r="H11" s="9" t="s">
        <v>64</v>
      </c>
    </row>
    <row r="12" spans="1:8" ht="36.6" customHeight="1" x14ac:dyDescent="0.2">
      <c r="A12" s="58"/>
      <c r="B12" s="58"/>
      <c r="C12" s="7" t="s">
        <v>45</v>
      </c>
      <c r="D12" s="7" t="s">
        <v>7</v>
      </c>
      <c r="E12" s="7" t="s">
        <v>7</v>
      </c>
      <c r="F12" s="7" t="s">
        <v>7</v>
      </c>
      <c r="G12" s="9"/>
      <c r="H12" s="9"/>
    </row>
    <row r="13" spans="1:8" ht="52.5" customHeight="1" x14ac:dyDescent="0.2">
      <c r="A13" s="58"/>
      <c r="B13" s="58"/>
      <c r="C13" s="7" t="s">
        <v>46</v>
      </c>
      <c r="D13" s="7" t="s">
        <v>24</v>
      </c>
      <c r="E13" s="7" t="s">
        <v>14</v>
      </c>
      <c r="F13" s="7" t="s">
        <v>25</v>
      </c>
      <c r="G13" s="11" t="s">
        <v>71</v>
      </c>
      <c r="H13" s="11" t="s">
        <v>72</v>
      </c>
    </row>
    <row r="14" spans="1:8" ht="71.45" customHeight="1" x14ac:dyDescent="0.2">
      <c r="A14" s="58"/>
      <c r="B14" s="58"/>
      <c r="C14" s="7" t="s">
        <v>47</v>
      </c>
      <c r="D14" s="7" t="s">
        <v>27</v>
      </c>
      <c r="E14" s="7" t="s">
        <v>26</v>
      </c>
      <c r="F14" s="7" t="s">
        <v>7</v>
      </c>
      <c r="G14" s="11" t="s">
        <v>73</v>
      </c>
      <c r="H14" s="11" t="s">
        <v>73</v>
      </c>
    </row>
    <row r="15" spans="1:8" ht="99.75" x14ac:dyDescent="0.2">
      <c r="A15" s="58"/>
      <c r="B15" s="58"/>
      <c r="C15" s="7" t="s">
        <v>48</v>
      </c>
      <c r="D15" s="7" t="s">
        <v>28</v>
      </c>
      <c r="E15" s="7" t="s">
        <v>7</v>
      </c>
      <c r="F15" s="7" t="s">
        <v>7</v>
      </c>
      <c r="G15" s="11" t="s">
        <v>75</v>
      </c>
      <c r="H15" s="11" t="s">
        <v>74</v>
      </c>
    </row>
    <row r="16" spans="1:8" ht="96" customHeight="1" x14ac:dyDescent="0.2">
      <c r="A16" s="58"/>
      <c r="B16" s="58"/>
      <c r="C16" s="7" t="s">
        <v>49</v>
      </c>
      <c r="D16" s="7" t="s">
        <v>7</v>
      </c>
      <c r="E16" s="7" t="s">
        <v>7</v>
      </c>
      <c r="F16" s="7" t="s">
        <v>7</v>
      </c>
      <c r="G16" s="7" t="s">
        <v>7</v>
      </c>
      <c r="H16" s="7" t="s">
        <v>7</v>
      </c>
    </row>
    <row r="17" spans="1:8" ht="39.6" customHeight="1" x14ac:dyDescent="0.2">
      <c r="A17" s="58"/>
      <c r="B17" s="58"/>
      <c r="C17" s="7" t="s">
        <v>50</v>
      </c>
      <c r="D17" s="7" t="s">
        <v>7</v>
      </c>
      <c r="E17" s="7" t="s">
        <v>7</v>
      </c>
      <c r="F17" s="7" t="s">
        <v>7</v>
      </c>
      <c r="G17" s="7" t="s">
        <v>7</v>
      </c>
      <c r="H17" s="7" t="s">
        <v>7</v>
      </c>
    </row>
    <row r="18" spans="1:8" ht="65.45" customHeight="1" x14ac:dyDescent="0.2">
      <c r="A18" s="58"/>
      <c r="B18" s="58"/>
      <c r="C18" s="7" t="s">
        <v>51</v>
      </c>
      <c r="D18" s="7" t="s">
        <v>29</v>
      </c>
      <c r="E18" s="7" t="s">
        <v>29</v>
      </c>
      <c r="F18" s="7" t="s">
        <v>29</v>
      </c>
      <c r="G18" s="7" t="s">
        <v>29</v>
      </c>
      <c r="H18" s="7" t="s">
        <v>29</v>
      </c>
    </row>
    <row r="19" spans="1:8" ht="57" x14ac:dyDescent="0.2">
      <c r="A19" s="58"/>
      <c r="B19" s="58"/>
      <c r="C19" s="7" t="s">
        <v>52</v>
      </c>
      <c r="D19" s="7" t="s">
        <v>34</v>
      </c>
      <c r="E19" s="7" t="s">
        <v>34</v>
      </c>
      <c r="F19" s="7" t="s">
        <v>35</v>
      </c>
      <c r="H19" s="11" t="s">
        <v>66</v>
      </c>
    </row>
    <row r="20" spans="1:8" ht="57.6" customHeight="1" x14ac:dyDescent="0.2">
      <c r="A20" s="58"/>
      <c r="B20" s="58"/>
      <c r="C20" s="7" t="s">
        <v>53</v>
      </c>
      <c r="D20" s="7" t="s">
        <v>32</v>
      </c>
      <c r="E20" s="7" t="s">
        <v>33</v>
      </c>
      <c r="F20" s="7" t="s">
        <v>33</v>
      </c>
      <c r="G20" s="8" t="s">
        <v>67</v>
      </c>
      <c r="H20" s="8" t="s">
        <v>67</v>
      </c>
    </row>
    <row r="21" spans="1:8" ht="63" customHeight="1" x14ac:dyDescent="0.2">
      <c r="A21" s="58"/>
      <c r="B21" s="58"/>
      <c r="C21" s="7" t="s">
        <v>54</v>
      </c>
      <c r="D21" s="7" t="s">
        <v>30</v>
      </c>
      <c r="E21" s="7" t="s">
        <v>30</v>
      </c>
      <c r="F21" s="7" t="s">
        <v>30</v>
      </c>
      <c r="G21" s="7" t="s">
        <v>30</v>
      </c>
      <c r="H21" s="7" t="s">
        <v>76</v>
      </c>
    </row>
    <row r="22" spans="1:8" ht="74.099999999999994" customHeight="1" x14ac:dyDescent="0.2">
      <c r="A22" s="58"/>
      <c r="B22" s="58"/>
      <c r="C22" s="7" t="s">
        <v>1</v>
      </c>
      <c r="D22" s="7" t="s">
        <v>31</v>
      </c>
      <c r="E22" s="7" t="s">
        <v>31</v>
      </c>
      <c r="F22" s="7" t="s">
        <v>31</v>
      </c>
      <c r="G22" s="7" t="s">
        <v>31</v>
      </c>
      <c r="H22" s="9" t="s">
        <v>77</v>
      </c>
    </row>
    <row r="23" spans="1:8" ht="42.6" customHeight="1" x14ac:dyDescent="0.3">
      <c r="A23" s="58"/>
      <c r="B23" s="58"/>
      <c r="C23" s="6" t="s">
        <v>55</v>
      </c>
      <c r="D23" s="6" t="s">
        <v>56</v>
      </c>
      <c r="E23" s="5" t="s">
        <v>7</v>
      </c>
      <c r="F23" s="5" t="s">
        <v>57</v>
      </c>
      <c r="G23" s="10" t="s">
        <v>78</v>
      </c>
      <c r="H23" s="9" t="s">
        <v>78</v>
      </c>
    </row>
    <row r="24" spans="1:8" ht="34.5" customHeight="1" x14ac:dyDescent="0.2">
      <c r="A24" s="59"/>
      <c r="B24" s="59"/>
      <c r="C24" s="2"/>
      <c r="D24" s="4"/>
      <c r="E24" s="4"/>
      <c r="F24" s="4"/>
      <c r="G24" s="9"/>
      <c r="H24" s="9"/>
    </row>
  </sheetData>
  <mergeCells count="2">
    <mergeCell ref="A2:A24"/>
    <mergeCell ref="B2:B24"/>
  </mergeCells>
  <phoneticPr fontId="1"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H14"/>
  <sheetViews>
    <sheetView tabSelected="1" topLeftCell="A4" zoomScale="70" zoomScaleNormal="70" workbookViewId="0">
      <selection activeCell="O5" sqref="O5"/>
    </sheetView>
  </sheetViews>
  <sheetFormatPr defaultColWidth="45.375" defaultRowHeight="16.5" x14ac:dyDescent="0.35"/>
  <cols>
    <col min="1" max="1" width="5" style="17" bestFit="1" customWidth="1"/>
    <col min="2" max="2" width="8" style="17" bestFit="1" customWidth="1"/>
    <col min="3" max="3" width="29" style="16" customWidth="1"/>
    <col min="4" max="4" width="5" style="42" bestFit="1" customWidth="1"/>
    <col min="5" max="5" width="5.5" style="16" customWidth="1"/>
    <col min="6" max="6" width="7.5" style="16" bestFit="1" customWidth="1"/>
    <col min="7" max="7" width="1.25" style="16" customWidth="1"/>
    <col min="8" max="8" width="24.75" style="16" customWidth="1"/>
    <col min="9" max="9" width="5" style="16" bestFit="1" customWidth="1"/>
    <col min="10" max="10" width="10" style="16" customWidth="1"/>
    <col min="11" max="11" width="7.5" style="16" bestFit="1" customWidth="1"/>
    <col min="12" max="12" width="1.625" style="16" customWidth="1"/>
    <col min="13" max="13" width="35.25" style="16" customWidth="1"/>
    <col min="14" max="14" width="5" style="16" bestFit="1" customWidth="1"/>
    <col min="15" max="15" width="10" style="16" customWidth="1"/>
    <col min="16" max="16" width="7.5" style="16" bestFit="1" customWidth="1"/>
    <col min="17" max="17" width="1.625" style="16" customWidth="1"/>
    <col min="18" max="18" width="30" style="16" customWidth="1"/>
    <col min="19" max="21" width="8.875" style="16" customWidth="1"/>
    <col min="22" max="22" width="1.625" style="16" customWidth="1"/>
    <col min="23" max="23" width="43.125" style="16" customWidth="1"/>
    <col min="24" max="24" width="19.625" style="16" customWidth="1"/>
    <col min="25" max="25" width="45.25" style="16" customWidth="1"/>
    <col min="26" max="26" width="8" style="16" customWidth="1"/>
    <col min="27" max="27" width="32.5" style="16" customWidth="1"/>
    <col min="28" max="29" width="7.625" style="16" customWidth="1"/>
    <col min="30" max="30" width="7.625" style="18" customWidth="1"/>
    <col min="31" max="31" width="10.625" style="16" customWidth="1"/>
    <col min="32" max="32" width="13.125" style="16" customWidth="1"/>
    <col min="33" max="33" width="10.375" style="16" customWidth="1"/>
    <col min="34" max="34" width="10" style="16" customWidth="1"/>
    <col min="35" max="35" width="45.375" style="16" customWidth="1"/>
    <col min="36" max="16384" width="45.375" style="16"/>
  </cols>
  <sheetData>
    <row r="2" spans="1:34" s="13" customFormat="1" x14ac:dyDescent="0.35">
      <c r="A2" s="12"/>
      <c r="B2" s="12"/>
      <c r="C2" s="73" t="s">
        <v>81</v>
      </c>
      <c r="D2" s="74"/>
      <c r="E2" s="74"/>
      <c r="F2" s="75"/>
      <c r="G2" s="16"/>
      <c r="H2" s="77" t="s">
        <v>93</v>
      </c>
      <c r="I2" s="78"/>
      <c r="J2" s="78"/>
      <c r="K2" s="79"/>
      <c r="L2" s="16"/>
      <c r="M2" s="76" t="s">
        <v>157</v>
      </c>
      <c r="N2" s="76"/>
      <c r="O2" s="76"/>
      <c r="P2" s="76"/>
      <c r="Q2" s="16"/>
      <c r="R2" s="77" t="s">
        <v>141</v>
      </c>
      <c r="S2" s="78"/>
      <c r="T2" s="78"/>
      <c r="U2" s="79"/>
      <c r="V2" s="16"/>
      <c r="W2" s="77" t="s">
        <v>98</v>
      </c>
      <c r="X2" s="79"/>
      <c r="Y2" s="71" t="s">
        <v>60</v>
      </c>
      <c r="Z2" s="72"/>
      <c r="AA2" s="77" t="s">
        <v>147</v>
      </c>
      <c r="AB2" s="78"/>
      <c r="AC2" s="78"/>
      <c r="AD2" s="79"/>
      <c r="AE2" s="71" t="s">
        <v>36</v>
      </c>
      <c r="AF2" s="72"/>
      <c r="AG2" s="71" t="s">
        <v>5</v>
      </c>
      <c r="AH2" s="72"/>
    </row>
    <row r="3" spans="1:34" s="13" customFormat="1" x14ac:dyDescent="0.35">
      <c r="A3" s="31"/>
      <c r="B3" s="12"/>
      <c r="C3" s="12" t="s">
        <v>135</v>
      </c>
      <c r="D3" s="12" t="s">
        <v>133</v>
      </c>
      <c r="E3" s="12" t="s">
        <v>134</v>
      </c>
      <c r="F3" s="12" t="s">
        <v>136</v>
      </c>
      <c r="G3" s="16"/>
      <c r="H3" s="33" t="s">
        <v>135</v>
      </c>
      <c r="I3" s="12" t="s">
        <v>133</v>
      </c>
      <c r="J3" s="12" t="s">
        <v>134</v>
      </c>
      <c r="K3" s="12" t="s">
        <v>136</v>
      </c>
      <c r="L3" s="16"/>
      <c r="M3" s="33" t="s">
        <v>135</v>
      </c>
      <c r="N3" s="12" t="s">
        <v>133</v>
      </c>
      <c r="O3" s="12" t="s">
        <v>134</v>
      </c>
      <c r="P3" s="12" t="s">
        <v>136</v>
      </c>
      <c r="Q3" s="16"/>
      <c r="R3" s="33" t="s">
        <v>135</v>
      </c>
      <c r="S3" s="12" t="s">
        <v>133</v>
      </c>
      <c r="T3" s="12" t="s">
        <v>134</v>
      </c>
      <c r="U3" s="12" t="s">
        <v>136</v>
      </c>
      <c r="V3" s="16"/>
      <c r="W3" s="22"/>
      <c r="X3" s="32"/>
      <c r="Y3" s="20"/>
      <c r="Z3" s="21"/>
      <c r="AA3" s="51"/>
      <c r="AB3" s="12" t="s">
        <v>133</v>
      </c>
      <c r="AC3" s="12" t="s">
        <v>134</v>
      </c>
      <c r="AD3" s="12" t="s">
        <v>136</v>
      </c>
      <c r="AE3" s="20"/>
      <c r="AF3" s="21"/>
      <c r="AG3" s="20"/>
      <c r="AH3" s="21"/>
    </row>
    <row r="4" spans="1:34" s="15" customFormat="1" ht="158.25" customHeight="1" x14ac:dyDescent="0.35">
      <c r="A4" s="69" t="s">
        <v>79</v>
      </c>
      <c r="B4" s="14" t="s">
        <v>155</v>
      </c>
      <c r="C4" s="43" t="s">
        <v>154</v>
      </c>
      <c r="D4" s="44">
        <v>60</v>
      </c>
      <c r="E4" s="43">
        <v>2299</v>
      </c>
      <c r="F4" s="43">
        <f>D4*E4</f>
        <v>137940</v>
      </c>
      <c r="G4" s="45"/>
      <c r="H4" s="43" t="s">
        <v>139</v>
      </c>
      <c r="I4" s="43">
        <v>60</v>
      </c>
      <c r="J4" s="44">
        <v>1400</v>
      </c>
      <c r="K4" s="44">
        <f>I4*J4</f>
        <v>84000</v>
      </c>
      <c r="L4" s="45"/>
      <c r="M4" s="43" t="s">
        <v>138</v>
      </c>
      <c r="N4" s="6">
        <v>60</v>
      </c>
      <c r="O4" s="28">
        <v>1258</v>
      </c>
      <c r="P4" s="28">
        <f>N4*O4</f>
        <v>75480</v>
      </c>
      <c r="Q4" s="16"/>
      <c r="R4" s="6" t="s">
        <v>142</v>
      </c>
      <c r="S4" s="35">
        <v>60</v>
      </c>
      <c r="T4" s="35">
        <v>1300</v>
      </c>
      <c r="U4" s="5">
        <f t="shared" ref="U4:U6" si="0">S4*T4</f>
        <v>78000</v>
      </c>
      <c r="V4" s="16"/>
      <c r="W4" s="6" t="s">
        <v>95</v>
      </c>
      <c r="X4" s="83" t="s">
        <v>97</v>
      </c>
      <c r="Y4" s="6" t="s">
        <v>126</v>
      </c>
      <c r="Z4" s="6" t="s">
        <v>151</v>
      </c>
      <c r="AA4" s="6" t="s">
        <v>146</v>
      </c>
      <c r="AB4" s="28">
        <v>60</v>
      </c>
      <c r="AC4" s="19">
        <v>1800</v>
      </c>
      <c r="AD4" s="19">
        <f>AB4*AC4</f>
        <v>108000</v>
      </c>
      <c r="AE4" s="6" t="s">
        <v>113</v>
      </c>
      <c r="AF4" s="5"/>
      <c r="AG4" s="6" t="s">
        <v>104</v>
      </c>
      <c r="AH4" s="5"/>
    </row>
    <row r="5" spans="1:34" s="15" customFormat="1" ht="150" customHeight="1" x14ac:dyDescent="0.35">
      <c r="A5" s="70"/>
      <c r="B5" s="36" t="s">
        <v>83</v>
      </c>
      <c r="C5" s="6" t="s">
        <v>156</v>
      </c>
      <c r="D5" s="28">
        <v>1</v>
      </c>
      <c r="E5" s="6">
        <v>2790</v>
      </c>
      <c r="F5" s="6">
        <f>D5*E5</f>
        <v>2790</v>
      </c>
      <c r="G5" s="16"/>
      <c r="H5" s="6" t="s">
        <v>140</v>
      </c>
      <c r="I5" s="6">
        <v>1</v>
      </c>
      <c r="J5" s="34">
        <v>2790</v>
      </c>
      <c r="K5" s="28">
        <f t="shared" ref="K5:K7" si="1">I5*J5</f>
        <v>2790</v>
      </c>
      <c r="L5" s="16"/>
      <c r="M5" s="6" t="s">
        <v>148</v>
      </c>
      <c r="N5" s="6">
        <v>1</v>
      </c>
      <c r="O5" s="34">
        <v>2790</v>
      </c>
      <c r="P5" s="28">
        <f>N5*O5</f>
        <v>2790</v>
      </c>
      <c r="Q5" s="16"/>
      <c r="R5" s="6" t="s">
        <v>143</v>
      </c>
      <c r="S5" s="35">
        <v>1</v>
      </c>
      <c r="T5" s="35">
        <v>3070</v>
      </c>
      <c r="U5" s="5">
        <f t="shared" si="0"/>
        <v>3070</v>
      </c>
      <c r="V5" s="16"/>
      <c r="W5" s="6" t="s">
        <v>95</v>
      </c>
      <c r="X5" s="84"/>
      <c r="Y5" s="5" t="s">
        <v>149</v>
      </c>
      <c r="Z5" s="6" t="s">
        <v>153</v>
      </c>
      <c r="AA5" s="6" t="s">
        <v>150</v>
      </c>
      <c r="AB5" s="35">
        <v>1</v>
      </c>
      <c r="AC5" s="19">
        <v>2789</v>
      </c>
      <c r="AD5" s="19">
        <f t="shared" ref="AD5:AD7" si="2">AB5*AC5</f>
        <v>2789</v>
      </c>
      <c r="AE5" s="5"/>
      <c r="AF5" s="5"/>
      <c r="AG5" s="5"/>
      <c r="AH5" s="5"/>
    </row>
    <row r="6" spans="1:34" s="15" customFormat="1" ht="96" customHeight="1" x14ac:dyDescent="0.35">
      <c r="A6" s="70"/>
      <c r="B6" s="36" t="s">
        <v>84</v>
      </c>
      <c r="C6" s="6" t="s">
        <v>85</v>
      </c>
      <c r="D6" s="28">
        <v>1</v>
      </c>
      <c r="E6" s="6">
        <v>3890</v>
      </c>
      <c r="F6" s="6">
        <f>D6*E6</f>
        <v>3890</v>
      </c>
      <c r="G6" s="16"/>
      <c r="H6" s="6" t="s">
        <v>137</v>
      </c>
      <c r="I6" s="6">
        <v>1</v>
      </c>
      <c r="J6" s="34">
        <v>71000</v>
      </c>
      <c r="K6" s="28">
        <f>I6*J6</f>
        <v>71000</v>
      </c>
      <c r="L6" s="16"/>
      <c r="M6" s="6" t="s">
        <v>137</v>
      </c>
      <c r="N6" s="6">
        <v>1</v>
      </c>
      <c r="O6" s="34">
        <v>43180</v>
      </c>
      <c r="P6" s="28">
        <f t="shared" ref="P6" si="3">N6*O6</f>
        <v>43180</v>
      </c>
      <c r="Q6" s="16"/>
      <c r="R6" s="6" t="s">
        <v>145</v>
      </c>
      <c r="S6" s="35">
        <v>1</v>
      </c>
      <c r="T6" s="5">
        <v>45000</v>
      </c>
      <c r="U6" s="5">
        <f t="shared" si="0"/>
        <v>45000</v>
      </c>
      <c r="V6" s="16"/>
      <c r="W6" s="6" t="s">
        <v>94</v>
      </c>
      <c r="X6" s="84"/>
      <c r="Y6" s="5"/>
      <c r="Z6" s="5"/>
      <c r="AA6" s="6" t="s">
        <v>100</v>
      </c>
      <c r="AB6" s="28">
        <v>1</v>
      </c>
      <c r="AC6" s="19">
        <v>16000</v>
      </c>
      <c r="AD6" s="19">
        <f t="shared" si="2"/>
        <v>16000</v>
      </c>
      <c r="AE6" s="5"/>
      <c r="AF6" s="5"/>
      <c r="AG6" s="5"/>
      <c r="AH6" s="5"/>
    </row>
    <row r="7" spans="1:34" s="15" customFormat="1" ht="63.75" customHeight="1" x14ac:dyDescent="0.35">
      <c r="A7" s="60" t="s">
        <v>80</v>
      </c>
      <c r="B7" s="61"/>
      <c r="C7" s="6" t="s">
        <v>88</v>
      </c>
      <c r="D7" s="28">
        <v>61</v>
      </c>
      <c r="E7" s="5">
        <v>0</v>
      </c>
      <c r="F7" s="5"/>
      <c r="G7" s="16"/>
      <c r="H7" s="6" t="s">
        <v>99</v>
      </c>
      <c r="I7" s="6">
        <v>60</v>
      </c>
      <c r="J7" s="41">
        <f>2000/60</f>
        <v>33.333333333333336</v>
      </c>
      <c r="K7" s="28">
        <f t="shared" si="1"/>
        <v>2000.0000000000002</v>
      </c>
      <c r="L7" s="16"/>
      <c r="M7" s="6" t="s">
        <v>99</v>
      </c>
      <c r="N7" s="6">
        <v>60</v>
      </c>
      <c r="O7" s="41">
        <f>2550/N7</f>
        <v>42.5</v>
      </c>
      <c r="P7" s="28">
        <f>N7*O7</f>
        <v>2550</v>
      </c>
      <c r="Q7" s="16"/>
      <c r="R7" s="6" t="s">
        <v>144</v>
      </c>
      <c r="S7" s="40">
        <v>60</v>
      </c>
      <c r="T7" s="35">
        <v>300</v>
      </c>
      <c r="U7" s="35">
        <f>S7*T7</f>
        <v>18000</v>
      </c>
      <c r="V7" s="16"/>
      <c r="W7" s="6" t="s">
        <v>96</v>
      </c>
      <c r="X7" s="85"/>
      <c r="Y7" s="6"/>
      <c r="Z7" s="28">
        <v>26</v>
      </c>
      <c r="AA7" s="6" t="s">
        <v>101</v>
      </c>
      <c r="AB7" s="28">
        <v>60</v>
      </c>
      <c r="AC7" s="19">
        <v>350</v>
      </c>
      <c r="AD7" s="19">
        <f t="shared" si="2"/>
        <v>21000</v>
      </c>
      <c r="AE7" s="5"/>
      <c r="AF7" s="5"/>
      <c r="AG7" s="5"/>
      <c r="AH7" s="5"/>
    </row>
    <row r="8" spans="1:34" s="17" customFormat="1" x14ac:dyDescent="0.35">
      <c r="A8" s="62" t="s">
        <v>132</v>
      </c>
      <c r="B8" s="62"/>
      <c r="C8" s="46"/>
      <c r="D8" s="37"/>
      <c r="E8" s="46"/>
      <c r="F8" s="47">
        <f>SUM(F4:F7)/D7</f>
        <v>2370.8196721311474</v>
      </c>
      <c r="H8" s="46"/>
      <c r="I8" s="46"/>
      <c r="J8" s="37"/>
      <c r="K8" s="48">
        <f>SUM(K4:K7)/I7</f>
        <v>2663.1666666666665</v>
      </c>
      <c r="M8" s="46"/>
      <c r="N8" s="46"/>
      <c r="O8" s="37"/>
      <c r="P8" s="48">
        <f>SUM(P4:P7)/N7</f>
        <v>2066.6666666666665</v>
      </c>
      <c r="R8" s="46"/>
      <c r="S8" s="46"/>
      <c r="T8" s="46"/>
      <c r="U8" s="48">
        <f>SUM(U4:U7)/S7</f>
        <v>2401.1666666666665</v>
      </c>
      <c r="W8" s="46"/>
      <c r="X8" s="52">
        <v>4900</v>
      </c>
      <c r="Y8" s="46"/>
      <c r="Z8" s="52">
        <v>2230</v>
      </c>
      <c r="AA8" s="46"/>
      <c r="AB8" s="46"/>
      <c r="AC8" s="46"/>
      <c r="AD8" s="56">
        <f>SUM(AD4:AD7)/60</f>
        <v>2463.15</v>
      </c>
      <c r="AE8" s="46"/>
      <c r="AF8" s="46"/>
      <c r="AG8" s="46"/>
      <c r="AH8" s="46"/>
    </row>
    <row r="9" spans="1:34" s="17" customFormat="1" x14ac:dyDescent="0.35">
      <c r="A9" s="62" t="s">
        <v>82</v>
      </c>
      <c r="B9" s="62"/>
      <c r="C9" s="46"/>
      <c r="D9" s="37"/>
      <c r="E9" s="46"/>
      <c r="F9" s="46"/>
      <c r="H9" s="46"/>
      <c r="I9" s="46"/>
      <c r="J9" s="46"/>
      <c r="K9" s="49">
        <v>2500</v>
      </c>
      <c r="M9" s="46"/>
      <c r="N9" s="46"/>
      <c r="O9" s="46"/>
      <c r="P9" s="49">
        <v>2500</v>
      </c>
      <c r="R9" s="46"/>
      <c r="S9" s="46"/>
      <c r="T9" s="46"/>
      <c r="U9" s="46"/>
      <c r="W9" s="46"/>
      <c r="X9" s="46"/>
      <c r="Y9" s="46"/>
      <c r="Z9" s="46"/>
      <c r="AA9" s="46"/>
      <c r="AB9" s="46"/>
      <c r="AC9" s="46"/>
      <c r="AD9" s="50" t="s">
        <v>106</v>
      </c>
      <c r="AE9" s="46"/>
      <c r="AF9" s="46"/>
      <c r="AG9" s="46"/>
      <c r="AH9" s="46"/>
    </row>
    <row r="11" spans="1:34" s="15" customFormat="1" ht="82.5" x14ac:dyDescent="0.35">
      <c r="A11" s="63" t="s">
        <v>86</v>
      </c>
      <c r="B11" s="64"/>
      <c r="C11" s="6" t="s">
        <v>92</v>
      </c>
      <c r="D11" s="28"/>
      <c r="E11" s="5" t="s">
        <v>87</v>
      </c>
      <c r="F11" s="5"/>
      <c r="G11" s="16"/>
      <c r="H11" s="5"/>
      <c r="I11" s="5"/>
      <c r="J11" s="6" t="s">
        <v>107</v>
      </c>
      <c r="K11" s="6"/>
      <c r="L11" s="16"/>
      <c r="M11" s="5"/>
      <c r="N11" s="5"/>
      <c r="O11" s="6" t="s">
        <v>107</v>
      </c>
      <c r="P11" s="6"/>
      <c r="Q11" s="16"/>
      <c r="R11" s="6" t="s">
        <v>111</v>
      </c>
      <c r="S11" s="5"/>
      <c r="T11" s="38"/>
      <c r="U11" s="38"/>
      <c r="V11" s="16"/>
      <c r="W11" s="5"/>
      <c r="X11" s="5" t="s">
        <v>108</v>
      </c>
      <c r="Y11" s="5"/>
      <c r="Z11" s="6" t="s">
        <v>131</v>
      </c>
      <c r="AA11" s="5"/>
      <c r="AB11" s="53"/>
      <c r="AC11" s="53"/>
      <c r="AD11" s="80" t="s">
        <v>102</v>
      </c>
      <c r="AE11" s="5"/>
      <c r="AF11" s="5"/>
      <c r="AG11" s="5"/>
      <c r="AH11" s="5"/>
    </row>
    <row r="12" spans="1:34" s="15" customFormat="1" ht="34.5" customHeight="1" x14ac:dyDescent="0.35">
      <c r="A12" s="65"/>
      <c r="B12" s="66"/>
      <c r="C12" s="6" t="s">
        <v>91</v>
      </c>
      <c r="D12" s="28"/>
      <c r="E12" s="5" t="s">
        <v>87</v>
      </c>
      <c r="F12" s="5"/>
      <c r="G12" s="16"/>
      <c r="H12" s="5"/>
      <c r="I12" s="5"/>
      <c r="J12" s="5"/>
      <c r="K12" s="5"/>
      <c r="L12" s="16"/>
      <c r="M12" s="5"/>
      <c r="N12" s="5"/>
      <c r="O12" s="5"/>
      <c r="P12" s="5"/>
      <c r="Q12" s="16"/>
      <c r="R12" s="6" t="s">
        <v>114</v>
      </c>
      <c r="S12" s="6" t="s">
        <v>105</v>
      </c>
      <c r="T12" s="39"/>
      <c r="U12" s="39"/>
      <c r="V12" s="16"/>
      <c r="W12" s="5"/>
      <c r="X12" s="5"/>
      <c r="Y12" s="5"/>
      <c r="Z12" s="5"/>
      <c r="AA12" s="5"/>
      <c r="AB12" s="54"/>
      <c r="AC12" s="54"/>
      <c r="AD12" s="81"/>
      <c r="AE12" s="5"/>
      <c r="AF12" s="5"/>
      <c r="AG12" s="6"/>
      <c r="AH12" s="5"/>
    </row>
    <row r="13" spans="1:34" s="15" customFormat="1" ht="44.25" customHeight="1" x14ac:dyDescent="0.35">
      <c r="A13" s="65"/>
      <c r="B13" s="66"/>
      <c r="C13" s="6" t="s">
        <v>89</v>
      </c>
      <c r="D13" s="28"/>
      <c r="E13" s="5" t="s">
        <v>87</v>
      </c>
      <c r="F13" s="5"/>
      <c r="G13" s="16"/>
      <c r="H13" s="5"/>
      <c r="I13" s="5"/>
      <c r="J13" s="5"/>
      <c r="K13" s="5"/>
      <c r="L13" s="16"/>
      <c r="M13" s="5"/>
      <c r="N13" s="5"/>
      <c r="O13" s="5"/>
      <c r="P13" s="5"/>
      <c r="Q13" s="16"/>
      <c r="R13" s="6" t="s">
        <v>103</v>
      </c>
      <c r="S13" s="6" t="s">
        <v>112</v>
      </c>
      <c r="T13" s="39"/>
      <c r="U13" s="39"/>
      <c r="V13" s="16"/>
      <c r="W13" s="5"/>
      <c r="X13" s="5"/>
      <c r="Y13" s="5"/>
      <c r="Z13" s="5"/>
      <c r="AA13" s="5"/>
      <c r="AB13" s="54"/>
      <c r="AC13" s="54"/>
      <c r="AD13" s="81"/>
      <c r="AE13" s="5"/>
      <c r="AF13" s="5"/>
      <c r="AG13" s="6"/>
      <c r="AH13" s="5"/>
    </row>
    <row r="14" spans="1:34" s="15" customFormat="1" ht="33" x14ac:dyDescent="0.35">
      <c r="A14" s="67"/>
      <c r="B14" s="68"/>
      <c r="C14" s="6" t="s">
        <v>90</v>
      </c>
      <c r="D14" s="28"/>
      <c r="E14" s="5" t="s">
        <v>87</v>
      </c>
      <c r="F14" s="5"/>
      <c r="G14" s="16"/>
      <c r="H14" s="5"/>
      <c r="I14" s="5"/>
      <c r="J14" s="5"/>
      <c r="K14" s="5"/>
      <c r="L14" s="16"/>
      <c r="M14" s="5"/>
      <c r="N14" s="5"/>
      <c r="O14" s="5"/>
      <c r="P14" s="5"/>
      <c r="Q14" s="16"/>
      <c r="R14" s="6" t="s">
        <v>109</v>
      </c>
      <c r="S14" s="5" t="s">
        <v>110</v>
      </c>
      <c r="T14" s="38"/>
      <c r="U14" s="38"/>
      <c r="V14" s="16"/>
      <c r="W14" s="5"/>
      <c r="X14" s="5"/>
      <c r="Y14" s="5"/>
      <c r="Z14" s="5"/>
      <c r="AA14" s="5"/>
      <c r="AB14" s="55"/>
      <c r="AC14" s="55"/>
      <c r="AD14" s="82"/>
      <c r="AE14" s="5"/>
      <c r="AF14" s="5"/>
      <c r="AG14" s="5"/>
      <c r="AH14" s="5"/>
    </row>
  </sheetData>
  <mergeCells count="16">
    <mergeCell ref="AD11:AD14"/>
    <mergeCell ref="AE2:AF2"/>
    <mergeCell ref="W2:X2"/>
    <mergeCell ref="X4:X7"/>
    <mergeCell ref="H2:K2"/>
    <mergeCell ref="AA2:AD2"/>
    <mergeCell ref="AG2:AH2"/>
    <mergeCell ref="Y2:Z2"/>
    <mergeCell ref="C2:F2"/>
    <mergeCell ref="M2:P2"/>
    <mergeCell ref="R2:U2"/>
    <mergeCell ref="A7:B7"/>
    <mergeCell ref="A8:B8"/>
    <mergeCell ref="A9:B9"/>
    <mergeCell ref="A11:B14"/>
    <mergeCell ref="A4:A6"/>
  </mergeCells>
  <phoneticPr fontId="1" type="noConversion"/>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G10"/>
  <sheetViews>
    <sheetView topLeftCell="A4" workbookViewId="0">
      <selection activeCell="B6" sqref="B6"/>
    </sheetView>
  </sheetViews>
  <sheetFormatPr defaultRowHeight="14.25" x14ac:dyDescent="0.2"/>
  <cols>
    <col min="2" max="2" width="26.125" style="24" customWidth="1"/>
    <col min="3" max="3" width="68.875" style="24" customWidth="1"/>
    <col min="4" max="4" width="20.5" style="24" customWidth="1"/>
    <col min="5" max="6" width="9" style="24"/>
    <col min="7" max="7" width="12.875" style="24" customWidth="1"/>
  </cols>
  <sheetData>
    <row r="2" spans="2:7" x14ac:dyDescent="0.2">
      <c r="C2" s="24" t="s">
        <v>115</v>
      </c>
      <c r="D2" s="24" t="s">
        <v>116</v>
      </c>
      <c r="E2" s="24" t="s">
        <v>118</v>
      </c>
      <c r="F2" s="24" t="s">
        <v>117</v>
      </c>
      <c r="G2" s="24" t="s">
        <v>119</v>
      </c>
    </row>
    <row r="3" spans="2:7" ht="171" x14ac:dyDescent="0.2">
      <c r="B3" s="29" t="s">
        <v>120</v>
      </c>
      <c r="C3" s="25" t="s">
        <v>121</v>
      </c>
      <c r="D3" s="23">
        <v>3949</v>
      </c>
      <c r="E3" s="23">
        <v>3948</v>
      </c>
      <c r="F3" s="23">
        <v>3762</v>
      </c>
      <c r="G3" s="23">
        <v>3572</v>
      </c>
    </row>
    <row r="4" spans="2:7" ht="149.25" x14ac:dyDescent="0.2">
      <c r="B4" s="29" t="s">
        <v>122</v>
      </c>
      <c r="C4" s="27" t="s">
        <v>125</v>
      </c>
      <c r="D4" s="23">
        <v>2894</v>
      </c>
      <c r="E4" s="24">
        <v>2893</v>
      </c>
      <c r="F4" s="24">
        <v>2756</v>
      </c>
      <c r="G4" s="23">
        <v>2616</v>
      </c>
    </row>
    <row r="5" spans="2:7" ht="176.25" x14ac:dyDescent="0.2">
      <c r="B5" s="30" t="s">
        <v>123</v>
      </c>
      <c r="C5" s="27" t="s">
        <v>124</v>
      </c>
      <c r="D5" s="23">
        <v>3443</v>
      </c>
      <c r="E5" s="24">
        <v>3442</v>
      </c>
    </row>
    <row r="6" spans="2:7" x14ac:dyDescent="0.2">
      <c r="B6" s="24" t="s">
        <v>152</v>
      </c>
      <c r="D6" s="23">
        <v>2462</v>
      </c>
    </row>
    <row r="7" spans="2:7" x14ac:dyDescent="0.2">
      <c r="B7" s="24" t="s">
        <v>127</v>
      </c>
    </row>
    <row r="8" spans="2:7" x14ac:dyDescent="0.2">
      <c r="B8" s="24" t="s">
        <v>128</v>
      </c>
    </row>
    <row r="9" spans="2:7" x14ac:dyDescent="0.2">
      <c r="B9" s="26" t="s">
        <v>129</v>
      </c>
    </row>
    <row r="10" spans="2:7" x14ac:dyDescent="0.2">
      <c r="B10" s="24" t="s">
        <v>130</v>
      </c>
    </row>
  </sheetData>
  <phoneticPr fontId="1"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x14ac:dyDescent="0.2"/>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工作表</vt:lpstr>
      </vt:variant>
      <vt:variant>
        <vt:i4>4</vt:i4>
      </vt:variant>
    </vt:vector>
  </HeadingPairs>
  <TitlesOfParts>
    <vt:vector size="4" baseType="lpstr">
      <vt:lpstr>技术对比</vt:lpstr>
      <vt:lpstr>价格对比</vt:lpstr>
      <vt:lpstr>联想机型</vt:lpstr>
      <vt:lpstr>Sheet4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2018-08-30T10:28:04Z</dcterms:modified>
</cp:coreProperties>
</file>